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rlingtonelectricdep.sharepoint.com/sites/ITForward/Shared Documents/DERMS and ESS ESAP Grant/DERMS/RFP/"/>
    </mc:Choice>
  </mc:AlternateContent>
  <xr:revisionPtr revIDLastSave="417" documentId="8_{D8201A89-D0DE-4C3B-9436-A6BECC896630}" xr6:coauthVersionLast="47" xr6:coauthVersionMax="47" xr10:uidLastSave="{8896B751-14DE-4803-865B-C23C04FF26FB}"/>
  <bookViews>
    <workbookView xWindow="-108" yWindow="-108" windowWidth="23256" windowHeight="14016" activeTab="3" xr2:uid="{6FD976D1-307A-47EB-83C8-65EC68547295}"/>
  </bookViews>
  <sheets>
    <sheet name="BED Pricing Proposal" sheetId="1" r:id="rId1"/>
    <sheet name="VPPSA Pricing Proposal" sheetId="4" r:id="rId2"/>
    <sheet name="WEC Pricing Proposal" sheetId="3" r:id="rId3"/>
    <sheet name="OEM Integrations-all entiti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D12" i="3"/>
  <c r="D9" i="3" l="1"/>
  <c r="C43" i="4" l="1"/>
  <c r="D43" i="4" s="1"/>
  <c r="B43" i="4"/>
  <c r="C38" i="4"/>
  <c r="D38" i="4" s="1"/>
  <c r="B38" i="4"/>
  <c r="C36" i="4"/>
  <c r="B36" i="4"/>
  <c r="C34" i="4"/>
  <c r="B34" i="4"/>
  <c r="C32" i="4"/>
  <c r="D32" i="4" s="1"/>
  <c r="B32" i="4"/>
  <c r="C15" i="4"/>
  <c r="C10" i="4"/>
  <c r="C44" i="3"/>
  <c r="D44" i="3" s="1"/>
  <c r="B44" i="3"/>
  <c r="C39" i="3"/>
  <c r="D39" i="3" s="1"/>
  <c r="B39" i="3"/>
  <c r="C37" i="3"/>
  <c r="D37" i="3" s="1"/>
  <c r="B37" i="3"/>
  <c r="C35" i="3"/>
  <c r="B35" i="3"/>
  <c r="C33" i="3"/>
  <c r="D33" i="3" s="1"/>
  <c r="B33" i="3"/>
  <c r="C16" i="3"/>
  <c r="D11" i="3"/>
  <c r="C40" i="1"/>
  <c r="B40" i="1"/>
  <c r="D35" i="3" l="1"/>
  <c r="D34" i="4"/>
  <c r="D36" i="4"/>
  <c r="D40" i="1"/>
  <c r="C12" i="1"/>
  <c r="D12" i="1" s="1"/>
  <c r="B34" i="1" l="1"/>
  <c r="C34" i="1" l="1"/>
  <c r="C17" i="1"/>
  <c r="C45" i="1"/>
  <c r="B45" i="1"/>
  <c r="C38" i="1"/>
  <c r="B38" i="1"/>
  <c r="C36" i="1"/>
  <c r="B36" i="1"/>
  <c r="D34" i="1" l="1"/>
  <c r="D36" i="1"/>
  <c r="D38" i="1"/>
  <c r="D45" i="1"/>
</calcChain>
</file>

<file path=xl/sharedStrings.xml><?xml version="1.0" encoding="utf-8"?>
<sst xmlns="http://schemas.openxmlformats.org/spreadsheetml/2006/main" count="278" uniqueCount="109">
  <si>
    <t>Attachment B: Proposed Pricing</t>
  </si>
  <si>
    <t>Burlington Electric Department</t>
  </si>
  <si>
    <t>Bidder Name:</t>
  </si>
  <si>
    <t xml:space="preserve">DER Program Portfolio </t>
  </si>
  <si>
    <t>Customer count</t>
  </si>
  <si>
    <t>Programs</t>
  </si>
  <si>
    <t>Existing/Planned</t>
  </si>
  <si>
    <t>Endpoints</t>
  </si>
  <si>
    <t>MWs</t>
  </si>
  <si>
    <t>Electric vehicle chargers on home EV rate</t>
  </si>
  <si>
    <t>Existing as of 2/2025</t>
  </si>
  <si>
    <t>non-coincident peak load, 112 kW average load</t>
  </si>
  <si>
    <t>Smart thermostats/resi heat pumps under FLM</t>
  </si>
  <si>
    <t>Planned by 12/2027</t>
  </si>
  <si>
    <t>Utility-scale batteries (5 MW/4 hr)</t>
  </si>
  <si>
    <t>Residential batteries</t>
  </si>
  <si>
    <t>Planned by 12/2026</t>
  </si>
  <si>
    <t>Municipal building batteries</t>
  </si>
  <si>
    <t>TBD</t>
  </si>
  <si>
    <t>Annual SaaS (license, maintenance, support) Fees</t>
  </si>
  <si>
    <t>Annual SaaS Fees</t>
  </si>
  <si>
    <t>Annual SaaS Fee Increase %</t>
  </si>
  <si>
    <t>List all components, including any required 
third-party products</t>
  </si>
  <si>
    <t>DERMS</t>
  </si>
  <si>
    <t>&lt;-- Input Data Here</t>
  </si>
  <si>
    <t>Add lines if needed...</t>
  </si>
  <si>
    <t>…</t>
  </si>
  <si>
    <t>Additional Programs Breakpoint Pricing</t>
  </si>
  <si>
    <t>Example</t>
  </si>
  <si>
    <t>Breakpoint 1</t>
  </si>
  <si>
    <t>Breakpoint 2</t>
  </si>
  <si>
    <t>Breakpoint 3</t>
  </si>
  <si>
    <t>Breakpoint 4</t>
  </si>
  <si>
    <t>Breakpoint 5</t>
  </si>
  <si>
    <t>Annual Escalation %</t>
  </si>
  <si>
    <t>Provide the pricing breakdown and breakpoints for connected MW ranges</t>
  </si>
  <si>
    <t>0-50 MW</t>
  </si>
  <si>
    <t>$X/MW</t>
  </si>
  <si>
    <t>Provide the pricing breakdown and breakpoints for connected asset/endpoint ranges</t>
  </si>
  <si>
    <t>0-5k points</t>
  </si>
  <si>
    <t>$X/point</t>
  </si>
  <si>
    <t>Implementation/Setup/Professional Services Fees</t>
  </si>
  <si>
    <t>Projected Hours</t>
  </si>
  <si>
    <t>Rate</t>
  </si>
  <si>
    <t>Amount</t>
  </si>
  <si>
    <t>Implementation &amp; Project Management</t>
  </si>
  <si>
    <t>This should include all hours for Project Management, Functional and Technical Consultants, Training</t>
  </si>
  <si>
    <t>Utility System Interfaces &amp; Integrations</t>
  </si>
  <si>
    <t>Provide any estimated costs for integrations with utility enterprise systems, as listed in the "Integrations" functional group of Attachment A</t>
  </si>
  <si>
    <t>Modifications</t>
  </si>
  <si>
    <t>Provide any estimated modifications costs based on your responses to the functional/technical requirements in Attachment A</t>
  </si>
  <si>
    <t>Travel &amp; Reimbursable Expenses</t>
  </si>
  <si>
    <t>Provide any estimated travel &amp; expenses costs</t>
  </si>
  <si>
    <t>Professional Services to support Future Major Upgrades</t>
  </si>
  <si>
    <t>Professional Services</t>
  </si>
  <si>
    <t>Provide estimate of any hours and rate for Project Management, Technical Leadership, Testing, and Training required to deliver a major upgrade</t>
  </si>
  <si>
    <t>Recommended frequency for updates and upgrades</t>
  </si>
  <si>
    <t>Vendor Recommended Frequency</t>
  </si>
  <si>
    <t>Actual Customer Average Frequency</t>
  </si>
  <si>
    <t>Average Duration to complete the update or upgrade</t>
  </si>
  <si>
    <r>
      <rPr>
        <b/>
        <sz val="11"/>
        <color rgb="FF0070C0"/>
        <rFont val="Calibri"/>
        <family val="2"/>
        <scheme val="minor"/>
      </rPr>
      <t xml:space="preserve">Minor regular updates </t>
    </r>
    <r>
      <rPr>
        <i/>
        <sz val="11"/>
        <color rgb="FF0070C0"/>
        <rFont val="Calibri"/>
        <family val="2"/>
        <scheme val="minor"/>
      </rPr>
      <t>(error resolutions, minor functional improvements, technical updates)</t>
    </r>
  </si>
  <si>
    <r>
      <rPr>
        <b/>
        <sz val="11"/>
        <color rgb="FF0070C0"/>
        <rFont val="Calibri"/>
        <family val="2"/>
        <scheme val="minor"/>
      </rPr>
      <t xml:space="preserve">Major releases </t>
    </r>
    <r>
      <rPr>
        <i/>
        <sz val="11"/>
        <color rgb="FF0070C0"/>
        <rFont val="Calibri"/>
        <family val="2"/>
        <scheme val="minor"/>
      </rPr>
      <t>(change in UI, significant functional updates or other major enhancements)</t>
    </r>
  </si>
  <si>
    <t>Vermont Public Power Supply Authority</t>
  </si>
  <si>
    <t>Utility-scale batteries</t>
  </si>
  <si>
    <t>Washington Electric Cooperative</t>
  </si>
  <si>
    <t>Electric vehicle chargers (residential)</t>
  </si>
  <si>
    <t>All Soliciting Entities</t>
  </si>
  <si>
    <t>Some common DER OEMs are listed below. Vendors should add to this list as needed to reflect all current and planned DER OEM integrations.</t>
  </si>
  <si>
    <t>OEM/Product</t>
  </si>
  <si>
    <t>Asset Class</t>
  </si>
  <si>
    <t>Existing Integration? (Y/N)</t>
  </si>
  <si>
    <t>If Yes, Pass-Through OEM API/Integration Cost (if any)</t>
  </si>
  <si>
    <t>If No, Estimated Integration Cost</t>
  </si>
  <si>
    <t>Est. Date Available (MM/YYYY)</t>
  </si>
  <si>
    <t xml:space="preserve">Description (Integration type/protocol) </t>
  </si>
  <si>
    <t>ChargePoint</t>
  </si>
  <si>
    <t>EV charger</t>
  </si>
  <si>
    <t>Emporia</t>
  </si>
  <si>
    <t>Flo</t>
  </si>
  <si>
    <t>Sensibo</t>
  </si>
  <si>
    <t>Smart Thermostat</t>
  </si>
  <si>
    <t>Nest</t>
  </si>
  <si>
    <t>Ecobee</t>
  </si>
  <si>
    <t>Honeywell</t>
  </si>
  <si>
    <t>Home energy monitor</t>
  </si>
  <si>
    <t>Tesla</t>
  </si>
  <si>
    <t>Energy Storage</t>
  </si>
  <si>
    <t>Enphase</t>
  </si>
  <si>
    <t>Sonnen</t>
  </si>
  <si>
    <t>SolarEdge</t>
  </si>
  <si>
    <t>LG</t>
  </si>
  <si>
    <t>QCell</t>
  </si>
  <si>
    <t>Lunar Energy</t>
  </si>
  <si>
    <t>SunPower</t>
  </si>
  <si>
    <t>NeoVolta</t>
  </si>
  <si>
    <t>Fortress</t>
  </si>
  <si>
    <t>Franklin</t>
  </si>
  <si>
    <t xml:space="preserve">Panasonic </t>
  </si>
  <si>
    <t>Schneider Electric</t>
  </si>
  <si>
    <t>Canadian Solar</t>
  </si>
  <si>
    <t>Generac</t>
  </si>
  <si>
    <t>Point Guard</t>
  </si>
  <si>
    <t>Tigo</t>
  </si>
  <si>
    <t>Rheem</t>
  </si>
  <si>
    <t>HPWH</t>
  </si>
  <si>
    <t>CTA-2045 (TBD OEM)</t>
  </si>
  <si>
    <t>Various</t>
  </si>
  <si>
    <t>Electric Vehicle Telematics</t>
  </si>
  <si>
    <t>…add OEMs/rows as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</si>
</sst>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6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left" indent="2"/>
    </xf>
    <xf numFmtId="0" fontId="1" fillId="2" borderId="0" xfId="0" applyFont="1" applyFill="1" applyAlignment="1">
      <alignment horizontal="center" vertical="center"/>
    </xf>
    <xf numFmtId="6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quotePrefix="1" applyFont="1"/>
    <xf numFmtId="6" fontId="7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6" fontId="8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 vertical="center"/>
    </xf>
    <xf numFmtId="9" fontId="0" fillId="4" borderId="1" xfId="0" applyNumberFormat="1" applyFill="1" applyBorder="1" applyAlignment="1">
      <alignment horizontal="center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5" borderId="0" xfId="0" applyFont="1" applyFill="1" applyAlignment="1">
      <alignment horizontal="left" vertical="center"/>
    </xf>
    <xf numFmtId="0" fontId="11" fillId="0" borderId="0" xfId="0" applyFont="1"/>
    <xf numFmtId="0" fontId="0" fillId="0" borderId="3" xfId="0" applyBorder="1"/>
    <xf numFmtId="0" fontId="0" fillId="0" borderId="3" xfId="0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" fillId="6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2" fillId="8" borderId="1" xfId="0" applyFont="1" applyFill="1" applyBorder="1" applyAlignment="1">
      <alignment vertical="center" wrapText="1"/>
    </xf>
    <xf numFmtId="2" fontId="12" fillId="8" borderId="1" xfId="0" applyNumberFormat="1" applyFont="1" applyFill="1" applyBorder="1" applyAlignment="1">
      <alignment vertical="center" wrapText="1"/>
    </xf>
    <xf numFmtId="165" fontId="12" fillId="0" borderId="1" xfId="0" applyNumberFormat="1" applyFont="1" applyBorder="1" applyAlignment="1">
      <alignment vertical="center" wrapText="1"/>
    </xf>
    <xf numFmtId="2" fontId="12" fillId="0" borderId="1" xfId="0" applyNumberFormat="1" applyFont="1" applyBorder="1" applyAlignment="1">
      <alignment vertical="center" wrapText="1"/>
    </xf>
    <xf numFmtId="0" fontId="17" fillId="0" borderId="0" xfId="0" applyFont="1"/>
    <xf numFmtId="166" fontId="12" fillId="0" borderId="1" xfId="1" applyNumberFormat="1" applyFont="1" applyBorder="1" applyAlignment="1">
      <alignment vertical="center" wrapText="1"/>
    </xf>
    <xf numFmtId="0" fontId="4" fillId="3" borderId="9" xfId="0" applyFont="1" applyFill="1" applyBorder="1" applyAlignment="1">
      <alignment horizontal="left" wrapText="1"/>
    </xf>
    <xf numFmtId="6" fontId="0" fillId="4" borderId="6" xfId="0" applyNumberFormat="1" applyFill="1" applyBorder="1" applyAlignment="1">
      <alignment horizontal="center"/>
    </xf>
    <xf numFmtId="6" fontId="0" fillId="4" borderId="7" xfId="0" applyNumberFormat="1" applyFill="1" applyBorder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2D3E-4A0C-445A-8607-2B68480E5722}">
  <sheetPr>
    <pageSetUpPr fitToPage="1"/>
  </sheetPr>
  <dimension ref="A1:I53"/>
  <sheetViews>
    <sheetView showGridLines="0" zoomScale="101" workbookViewId="0">
      <selection activeCell="E4" sqref="E4"/>
    </sheetView>
  </sheetViews>
  <sheetFormatPr defaultRowHeight="14.45"/>
  <cols>
    <col min="1" max="1" width="46.7109375" customWidth="1"/>
    <col min="2" max="3" width="20.85546875" style="1" customWidth="1"/>
    <col min="4" max="4" width="20.85546875" style="2" customWidth="1"/>
    <col min="5" max="7" width="20.85546875" customWidth="1"/>
    <col min="8" max="8" width="19.7109375" customWidth="1"/>
  </cols>
  <sheetData>
    <row r="1" spans="1:5" ht="28.15" customHeight="1">
      <c r="A1" s="29" t="s">
        <v>0</v>
      </c>
    </row>
    <row r="2" spans="1:5" ht="28.15" customHeight="1">
      <c r="A2" s="38" t="s">
        <v>1</v>
      </c>
    </row>
    <row r="3" spans="1:5" ht="22.9" customHeight="1">
      <c r="A3" s="38" t="s">
        <v>2</v>
      </c>
      <c r="B3" s="48"/>
      <c r="C3" s="49"/>
    </row>
    <row r="4" spans="1:5" ht="15.6">
      <c r="A4" s="30"/>
    </row>
    <row r="6" spans="1:5">
      <c r="A6" s="3" t="s">
        <v>3</v>
      </c>
      <c r="B6" s="3"/>
      <c r="C6" s="3"/>
      <c r="D6" s="3"/>
    </row>
    <row r="7" spans="1:5">
      <c r="A7" s="33" t="s">
        <v>4</v>
      </c>
      <c r="B7" s="46">
        <v>21500</v>
      </c>
    </row>
    <row r="8" spans="1:5">
      <c r="A8" s="19" t="s">
        <v>5</v>
      </c>
      <c r="B8" s="19" t="s">
        <v>6</v>
      </c>
      <c r="C8" s="19" t="s">
        <v>7</v>
      </c>
      <c r="D8" s="19" t="s">
        <v>8</v>
      </c>
      <c r="E8" s="45"/>
    </row>
    <row r="9" spans="1:5">
      <c r="A9" s="33" t="s">
        <v>9</v>
      </c>
      <c r="B9" s="33" t="s">
        <v>10</v>
      </c>
      <c r="C9" s="33">
        <v>361</v>
      </c>
      <c r="D9" s="43">
        <v>2.9</v>
      </c>
      <c r="E9" t="s">
        <v>11</v>
      </c>
    </row>
    <row r="10" spans="1:5">
      <c r="A10" s="33" t="s">
        <v>12</v>
      </c>
      <c r="B10" s="33" t="s">
        <v>13</v>
      </c>
      <c r="C10" s="46">
        <v>3000</v>
      </c>
      <c r="D10" s="33">
        <v>1.75</v>
      </c>
    </row>
    <row r="11" spans="1:5">
      <c r="A11" s="33" t="s">
        <v>14</v>
      </c>
      <c r="B11" s="33" t="s">
        <v>13</v>
      </c>
      <c r="C11" s="33">
        <v>1</v>
      </c>
      <c r="D11" s="33">
        <v>5</v>
      </c>
    </row>
    <row r="12" spans="1:5">
      <c r="A12" s="33" t="s">
        <v>15</v>
      </c>
      <c r="B12" s="33" t="s">
        <v>16</v>
      </c>
      <c r="C12" s="33">
        <f>21/3</f>
        <v>7</v>
      </c>
      <c r="D12" s="44">
        <f>9*C12/1000</f>
        <v>6.3E-2</v>
      </c>
    </row>
    <row r="13" spans="1:5">
      <c r="A13" s="33" t="s">
        <v>17</v>
      </c>
      <c r="B13" s="33" t="s">
        <v>16</v>
      </c>
      <c r="C13" s="33">
        <v>1</v>
      </c>
      <c r="D13" s="37" t="s">
        <v>18</v>
      </c>
    </row>
    <row r="14" spans="1:5">
      <c r="A14" s="34"/>
      <c r="B14" s="34"/>
      <c r="C14" s="34"/>
      <c r="D14" s="34"/>
    </row>
    <row r="15" spans="1:5">
      <c r="A15" s="34"/>
      <c r="B15" s="34"/>
      <c r="C15" s="34"/>
      <c r="D15" s="34"/>
    </row>
    <row r="16" spans="1:5" ht="29.25" customHeight="1">
      <c r="A16" s="3" t="s">
        <v>19</v>
      </c>
      <c r="B16" s="3"/>
      <c r="C16" s="4" t="s">
        <v>20</v>
      </c>
      <c r="D16" s="4" t="s">
        <v>21</v>
      </c>
    </row>
    <row r="17" spans="1:9" ht="28.9" customHeight="1">
      <c r="A17" s="47" t="s">
        <v>22</v>
      </c>
      <c r="B17" s="47"/>
      <c r="C17" s="13">
        <f>SUM(C18:C23)</f>
        <v>0</v>
      </c>
      <c r="D17" s="14">
        <v>0</v>
      </c>
    </row>
    <row r="18" spans="1:9">
      <c r="A18" s="52" t="s">
        <v>23</v>
      </c>
      <c r="B18" s="53"/>
      <c r="C18" s="5"/>
      <c r="D18" s="18"/>
      <c r="E18" s="16" t="s">
        <v>24</v>
      </c>
    </row>
    <row r="19" spans="1:9">
      <c r="A19" s="52" t="s">
        <v>25</v>
      </c>
      <c r="B19" s="53"/>
      <c r="C19" s="5"/>
      <c r="D19" s="18"/>
      <c r="E19" s="16"/>
    </row>
    <row r="20" spans="1:9">
      <c r="A20" s="52"/>
      <c r="B20" s="53"/>
      <c r="C20" s="5"/>
      <c r="D20" s="18"/>
    </row>
    <row r="21" spans="1:9">
      <c r="A21" s="52"/>
      <c r="B21" s="53"/>
      <c r="C21" s="5"/>
      <c r="D21" s="18"/>
    </row>
    <row r="22" spans="1:9">
      <c r="A22" s="54"/>
      <c r="B22" s="53"/>
      <c r="C22" s="5"/>
      <c r="D22" s="18"/>
    </row>
    <row r="23" spans="1:9">
      <c r="A23" s="52" t="s">
        <v>26</v>
      </c>
      <c r="B23" s="53"/>
      <c r="C23" s="5"/>
      <c r="D23" s="18"/>
    </row>
    <row r="24" spans="1:9">
      <c r="A24" s="6"/>
      <c r="B24" s="6"/>
      <c r="C24" s="6"/>
      <c r="D24"/>
    </row>
    <row r="25" spans="1:9">
      <c r="B25" s="24"/>
      <c r="C25" s="24"/>
      <c r="D25" s="25"/>
    </row>
    <row r="26" spans="1:9">
      <c r="A26" s="3" t="s">
        <v>27</v>
      </c>
      <c r="B26" s="3" t="s">
        <v>28</v>
      </c>
      <c r="C26" s="3" t="s">
        <v>29</v>
      </c>
      <c r="D26" s="3" t="s">
        <v>30</v>
      </c>
      <c r="E26" s="3" t="s">
        <v>31</v>
      </c>
      <c r="F26" s="3" t="s">
        <v>32</v>
      </c>
      <c r="G26" s="3" t="s">
        <v>33</v>
      </c>
      <c r="H26" s="3" t="s">
        <v>34</v>
      </c>
    </row>
    <row r="27" spans="1:9">
      <c r="A27" s="50" t="s">
        <v>35</v>
      </c>
      <c r="B27" s="35" t="s">
        <v>36</v>
      </c>
      <c r="C27" s="5"/>
      <c r="D27" s="5"/>
      <c r="E27" s="5"/>
      <c r="F27" s="5"/>
      <c r="G27" s="5"/>
      <c r="H27" s="5"/>
      <c r="I27" s="16" t="s">
        <v>24</v>
      </c>
    </row>
    <row r="28" spans="1:9">
      <c r="A28" s="51"/>
      <c r="B28" s="36" t="s">
        <v>37</v>
      </c>
      <c r="C28" s="5"/>
      <c r="D28" s="5"/>
      <c r="E28" s="5"/>
      <c r="F28" s="5"/>
      <c r="G28" s="5"/>
      <c r="H28" s="5"/>
    </row>
    <row r="29" spans="1:9">
      <c r="A29" s="50" t="s">
        <v>38</v>
      </c>
      <c r="B29" s="35" t="s">
        <v>39</v>
      </c>
      <c r="C29" s="5"/>
      <c r="D29" s="5"/>
      <c r="E29" s="5"/>
      <c r="F29" s="5"/>
      <c r="G29" s="5"/>
      <c r="H29" s="5"/>
    </row>
    <row r="30" spans="1:9">
      <c r="A30" s="51"/>
      <c r="B30" s="36" t="s">
        <v>40</v>
      </c>
      <c r="C30" s="5"/>
      <c r="D30" s="5"/>
      <c r="E30" s="5"/>
      <c r="F30" s="5"/>
      <c r="G30" s="5"/>
      <c r="H30" s="5"/>
    </row>
    <row r="31" spans="1:9" ht="18.75" customHeight="1"/>
    <row r="32" spans="1:9" ht="18.75" customHeight="1"/>
    <row r="33" spans="1:5" ht="29.25" customHeight="1">
      <c r="A33" s="3" t="s">
        <v>41</v>
      </c>
      <c r="B33" s="7" t="s">
        <v>42</v>
      </c>
      <c r="C33" s="7" t="s">
        <v>43</v>
      </c>
      <c r="D33" s="8" t="s">
        <v>44</v>
      </c>
    </row>
    <row r="34" spans="1:5" s="20" customFormat="1" ht="21.95" customHeight="1">
      <c r="A34" s="19" t="s">
        <v>45</v>
      </c>
      <c r="B34" s="15">
        <f>B35</f>
        <v>0</v>
      </c>
      <c r="C34" s="13">
        <f>C35</f>
        <v>0</v>
      </c>
      <c r="D34" s="13">
        <f>C34*B34</f>
        <v>0</v>
      </c>
    </row>
    <row r="35" spans="1:5" s="9" customFormat="1" ht="28.9">
      <c r="A35" s="22" t="s">
        <v>46</v>
      </c>
      <c r="B35" s="23"/>
      <c r="C35" s="26"/>
      <c r="D35" s="23"/>
      <c r="E35" s="17" t="s">
        <v>24</v>
      </c>
    </row>
    <row r="36" spans="1:5" s="20" customFormat="1" ht="21.95" customHeight="1">
      <c r="A36" s="19" t="s">
        <v>47</v>
      </c>
      <c r="B36" s="15">
        <f>B37</f>
        <v>0</v>
      </c>
      <c r="C36" s="13">
        <f>C37</f>
        <v>0</v>
      </c>
      <c r="D36" s="13">
        <f>C36*B36</f>
        <v>0</v>
      </c>
    </row>
    <row r="37" spans="1:5" ht="53.25" customHeight="1">
      <c r="A37" s="22" t="s">
        <v>48</v>
      </c>
      <c r="B37" s="23"/>
      <c r="C37" s="26"/>
      <c r="D37" s="23"/>
      <c r="E37" s="17" t="s">
        <v>24</v>
      </c>
    </row>
    <row r="38" spans="1:5" s="21" customFormat="1" ht="21.95" customHeight="1">
      <c r="A38" s="19" t="s">
        <v>49</v>
      </c>
      <c r="B38" s="15">
        <f>B39</f>
        <v>0</v>
      </c>
      <c r="C38" s="13">
        <f>C39</f>
        <v>0</v>
      </c>
      <c r="D38" s="13">
        <f>C38*B38</f>
        <v>0</v>
      </c>
    </row>
    <row r="39" spans="1:5" ht="43.15">
      <c r="A39" s="22" t="s">
        <v>50</v>
      </c>
      <c r="B39" s="23"/>
      <c r="C39" s="26"/>
      <c r="D39" s="23"/>
      <c r="E39" s="17" t="s">
        <v>24</v>
      </c>
    </row>
    <row r="40" spans="1:5" s="21" customFormat="1" ht="21.95" customHeight="1">
      <c r="A40" s="19" t="s">
        <v>51</v>
      </c>
      <c r="B40" s="15">
        <f>B41</f>
        <v>0</v>
      </c>
      <c r="C40" s="13">
        <f>C41</f>
        <v>0</v>
      </c>
      <c r="D40" s="13">
        <f>C40*B40</f>
        <v>0</v>
      </c>
    </row>
    <row r="41" spans="1:5">
      <c r="A41" s="22" t="s">
        <v>52</v>
      </c>
      <c r="B41" s="23"/>
      <c r="C41" s="26"/>
      <c r="D41" s="23"/>
      <c r="E41" s="17" t="s">
        <v>24</v>
      </c>
    </row>
    <row r="42" spans="1:5">
      <c r="A42" s="28"/>
      <c r="B42" s="28"/>
      <c r="C42" s="28"/>
      <c r="D42" s="28"/>
      <c r="E42" s="17"/>
    </row>
    <row r="44" spans="1:5" ht="28.5" customHeight="1">
      <c r="A44" s="3" t="s">
        <v>53</v>
      </c>
      <c r="B44" s="7" t="s">
        <v>42</v>
      </c>
      <c r="C44" s="7" t="s">
        <v>43</v>
      </c>
      <c r="D44" s="8" t="s">
        <v>44</v>
      </c>
      <c r="E44" s="12"/>
    </row>
    <row r="45" spans="1:5" ht="15.6">
      <c r="A45" s="19" t="s">
        <v>54</v>
      </c>
      <c r="B45" s="15">
        <f>B46</f>
        <v>0</v>
      </c>
      <c r="C45" s="13">
        <f>C46</f>
        <v>0</v>
      </c>
      <c r="D45" s="13">
        <f>C45*B45</f>
        <v>0</v>
      </c>
      <c r="E45" s="21"/>
    </row>
    <row r="46" spans="1:5" ht="43.15">
      <c r="A46" s="22" t="s">
        <v>55</v>
      </c>
      <c r="B46" s="23"/>
      <c r="C46" s="26"/>
      <c r="D46" s="23"/>
      <c r="E46" s="17" t="s">
        <v>24</v>
      </c>
    </row>
    <row r="47" spans="1:5">
      <c r="B47"/>
      <c r="C47"/>
      <c r="D47"/>
    </row>
    <row r="48" spans="1:5">
      <c r="A48" s="12"/>
    </row>
    <row r="49" spans="1:7" ht="36.950000000000003" customHeight="1">
      <c r="A49" s="10" t="s">
        <v>56</v>
      </c>
      <c r="B49" s="57" t="s">
        <v>57</v>
      </c>
      <c r="C49" s="57"/>
      <c r="D49" s="57" t="s">
        <v>58</v>
      </c>
      <c r="E49" s="57"/>
      <c r="F49" s="57" t="s">
        <v>59</v>
      </c>
      <c r="G49" s="57"/>
    </row>
    <row r="50" spans="1:7" ht="36.6" customHeight="1">
      <c r="A50" s="27" t="s">
        <v>60</v>
      </c>
      <c r="B50" s="56"/>
      <c r="C50" s="56"/>
      <c r="D50" s="56"/>
      <c r="E50" s="56"/>
      <c r="F50" s="56"/>
      <c r="G50" s="56"/>
    </row>
    <row r="51" spans="1:7" ht="38.450000000000003" customHeight="1">
      <c r="A51" s="11" t="s">
        <v>61</v>
      </c>
      <c r="B51" s="55"/>
      <c r="C51" s="55"/>
      <c r="D51" s="56"/>
      <c r="E51" s="56"/>
      <c r="F51" s="56"/>
      <c r="G51" s="56"/>
    </row>
    <row r="53" spans="1:7">
      <c r="A53" s="6"/>
      <c r="B53" s="2"/>
      <c r="C53" s="2"/>
    </row>
  </sheetData>
  <mergeCells count="19">
    <mergeCell ref="B51:C51"/>
    <mergeCell ref="D51:E51"/>
    <mergeCell ref="F51:G51"/>
    <mergeCell ref="B49:C49"/>
    <mergeCell ref="D49:E49"/>
    <mergeCell ref="F49:G49"/>
    <mergeCell ref="B50:C50"/>
    <mergeCell ref="D50:E50"/>
    <mergeCell ref="F50:G50"/>
    <mergeCell ref="A17:B17"/>
    <mergeCell ref="B3:C3"/>
    <mergeCell ref="A27:A28"/>
    <mergeCell ref="A29:A30"/>
    <mergeCell ref="A18:B18"/>
    <mergeCell ref="A19:B19"/>
    <mergeCell ref="A20:B20"/>
    <mergeCell ref="A21:B21"/>
    <mergeCell ref="A22:B22"/>
    <mergeCell ref="A23:B23"/>
  </mergeCells>
  <pageMargins left="0.7" right="0.7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30DFD-E611-4365-AED2-28BE35162F0F}">
  <sheetPr>
    <pageSetUpPr fitToPage="1"/>
  </sheetPr>
  <dimension ref="A1:I51"/>
  <sheetViews>
    <sheetView showGridLines="0" zoomScale="101" workbookViewId="0">
      <selection activeCell="C11" sqref="C11"/>
    </sheetView>
  </sheetViews>
  <sheetFormatPr defaultRowHeight="14.45"/>
  <cols>
    <col min="1" max="1" width="46.7109375" customWidth="1"/>
    <col min="2" max="3" width="20.85546875" style="1" customWidth="1"/>
    <col min="4" max="4" width="20.85546875" style="2" customWidth="1"/>
    <col min="5" max="7" width="20.85546875" customWidth="1"/>
    <col min="8" max="8" width="19.7109375" customWidth="1"/>
  </cols>
  <sheetData>
    <row r="1" spans="1:5" ht="28.15" customHeight="1">
      <c r="A1" s="29" t="s">
        <v>0</v>
      </c>
    </row>
    <row r="2" spans="1:5" ht="28.15" customHeight="1">
      <c r="A2" s="38" t="s">
        <v>62</v>
      </c>
    </row>
    <row r="3" spans="1:5" ht="22.9" customHeight="1">
      <c r="A3" s="38" t="s">
        <v>2</v>
      </c>
      <c r="B3" s="48"/>
      <c r="C3" s="49"/>
    </row>
    <row r="4" spans="1:5" ht="15.6">
      <c r="A4" s="30"/>
    </row>
    <row r="6" spans="1:5">
      <c r="A6" s="3" t="s">
        <v>3</v>
      </c>
      <c r="B6" s="3"/>
      <c r="C6" s="3"/>
      <c r="D6" s="3"/>
    </row>
    <row r="7" spans="1:5">
      <c r="A7" s="33" t="s">
        <v>4</v>
      </c>
      <c r="B7" s="46">
        <v>30000</v>
      </c>
    </row>
    <row r="8" spans="1:5">
      <c r="A8" s="19" t="s">
        <v>5</v>
      </c>
      <c r="B8" s="19" t="s">
        <v>6</v>
      </c>
      <c r="C8" s="19" t="s">
        <v>7</v>
      </c>
      <c r="D8" s="19" t="s">
        <v>8</v>
      </c>
    </row>
    <row r="9" spans="1:5">
      <c r="A9" s="33" t="s">
        <v>63</v>
      </c>
      <c r="B9" s="33"/>
      <c r="C9" s="33"/>
      <c r="D9" s="33"/>
    </row>
    <row r="10" spans="1:5">
      <c r="A10" s="33" t="s">
        <v>15</v>
      </c>
      <c r="B10" s="33" t="s">
        <v>16</v>
      </c>
      <c r="C10" s="33">
        <f>21/3</f>
        <v>7</v>
      </c>
      <c r="D10" s="44">
        <f>9*C10/1000</f>
        <v>6.3E-2</v>
      </c>
    </row>
    <row r="11" spans="1:5">
      <c r="A11" s="33" t="s">
        <v>17</v>
      </c>
      <c r="B11" s="33" t="s">
        <v>16</v>
      </c>
      <c r="C11" s="33">
        <v>11</v>
      </c>
      <c r="D11" s="37" t="s">
        <v>18</v>
      </c>
    </row>
    <row r="12" spans="1:5">
      <c r="A12" s="34"/>
      <c r="B12" s="34"/>
      <c r="C12" s="34"/>
      <c r="D12" s="34"/>
    </row>
    <row r="13" spans="1:5">
      <c r="A13" s="34"/>
      <c r="B13" s="34"/>
      <c r="C13" s="34"/>
      <c r="D13" s="34"/>
    </row>
    <row r="14" spans="1:5" ht="29.25" customHeight="1">
      <c r="A14" s="3" t="s">
        <v>19</v>
      </c>
      <c r="B14" s="3"/>
      <c r="C14" s="4" t="s">
        <v>20</v>
      </c>
      <c r="D14" s="4" t="s">
        <v>21</v>
      </c>
    </row>
    <row r="15" spans="1:5" ht="28.9" customHeight="1">
      <c r="A15" s="47" t="s">
        <v>22</v>
      </c>
      <c r="B15" s="47"/>
      <c r="C15" s="13">
        <f>SUM(C16:C21)</f>
        <v>0</v>
      </c>
      <c r="D15" s="14">
        <v>0</v>
      </c>
    </row>
    <row r="16" spans="1:5">
      <c r="A16" s="52" t="s">
        <v>23</v>
      </c>
      <c r="B16" s="53"/>
      <c r="C16" s="5"/>
      <c r="D16" s="18"/>
      <c r="E16" s="16" t="s">
        <v>24</v>
      </c>
    </row>
    <row r="17" spans="1:9">
      <c r="A17" s="52" t="s">
        <v>25</v>
      </c>
      <c r="B17" s="53"/>
      <c r="C17" s="5"/>
      <c r="D17" s="18"/>
      <c r="E17" s="16"/>
    </row>
    <row r="18" spans="1:9">
      <c r="A18" s="52"/>
      <c r="B18" s="53"/>
      <c r="C18" s="5"/>
      <c r="D18" s="18"/>
    </row>
    <row r="19" spans="1:9">
      <c r="A19" s="52"/>
      <c r="B19" s="53"/>
      <c r="C19" s="5"/>
      <c r="D19" s="18"/>
    </row>
    <row r="20" spans="1:9">
      <c r="A20" s="54"/>
      <c r="B20" s="53"/>
      <c r="C20" s="5"/>
      <c r="D20" s="18"/>
    </row>
    <row r="21" spans="1:9">
      <c r="A21" s="52" t="s">
        <v>26</v>
      </c>
      <c r="B21" s="53"/>
      <c r="C21" s="5"/>
      <c r="D21" s="18"/>
    </row>
    <row r="22" spans="1:9">
      <c r="A22" s="6"/>
      <c r="B22" s="6"/>
      <c r="C22" s="6"/>
      <c r="D22"/>
    </row>
    <row r="23" spans="1:9">
      <c r="B23" s="24"/>
      <c r="C23" s="24"/>
      <c r="D23" s="25"/>
    </row>
    <row r="24" spans="1:9">
      <c r="A24" s="3" t="s">
        <v>27</v>
      </c>
      <c r="B24" s="3" t="s">
        <v>28</v>
      </c>
      <c r="C24" s="3" t="s">
        <v>29</v>
      </c>
      <c r="D24" s="3" t="s">
        <v>30</v>
      </c>
      <c r="E24" s="3" t="s">
        <v>31</v>
      </c>
      <c r="F24" s="3" t="s">
        <v>32</v>
      </c>
      <c r="G24" s="3" t="s">
        <v>33</v>
      </c>
      <c r="H24" s="3" t="s">
        <v>34</v>
      </c>
    </row>
    <row r="25" spans="1:9">
      <c r="A25" s="50" t="s">
        <v>35</v>
      </c>
      <c r="B25" s="35" t="s">
        <v>36</v>
      </c>
      <c r="C25" s="5"/>
      <c r="D25" s="5"/>
      <c r="E25" s="5"/>
      <c r="F25" s="5"/>
      <c r="G25" s="5"/>
      <c r="H25" s="5"/>
      <c r="I25" s="16" t="s">
        <v>24</v>
      </c>
    </row>
    <row r="26" spans="1:9">
      <c r="A26" s="51"/>
      <c r="B26" s="36" t="s">
        <v>37</v>
      </c>
      <c r="C26" s="5"/>
      <c r="D26" s="5"/>
      <c r="E26" s="5"/>
      <c r="F26" s="5"/>
      <c r="G26" s="5"/>
      <c r="H26" s="5"/>
    </row>
    <row r="27" spans="1:9">
      <c r="A27" s="50" t="s">
        <v>38</v>
      </c>
      <c r="B27" s="35" t="s">
        <v>39</v>
      </c>
      <c r="C27" s="5"/>
      <c r="D27" s="5"/>
      <c r="E27" s="5"/>
      <c r="F27" s="5"/>
      <c r="G27" s="5"/>
      <c r="H27" s="5"/>
    </row>
    <row r="28" spans="1:9">
      <c r="A28" s="51"/>
      <c r="B28" s="36" t="s">
        <v>40</v>
      </c>
      <c r="C28" s="5"/>
      <c r="D28" s="5"/>
      <c r="E28" s="5"/>
      <c r="F28" s="5"/>
      <c r="G28" s="5"/>
      <c r="H28" s="5"/>
    </row>
    <row r="29" spans="1:9" ht="18.75" customHeight="1"/>
    <row r="30" spans="1:9" ht="18.75" customHeight="1"/>
    <row r="31" spans="1:9" ht="29.25" customHeight="1">
      <c r="A31" s="3" t="s">
        <v>41</v>
      </c>
      <c r="B31" s="7" t="s">
        <v>42</v>
      </c>
      <c r="C31" s="7" t="s">
        <v>43</v>
      </c>
      <c r="D31" s="8" t="s">
        <v>44</v>
      </c>
    </row>
    <row r="32" spans="1:9" s="20" customFormat="1" ht="21.95" customHeight="1">
      <c r="A32" s="19" t="s">
        <v>45</v>
      </c>
      <c r="B32" s="15">
        <f>B33</f>
        <v>0</v>
      </c>
      <c r="C32" s="13">
        <f>C33</f>
        <v>0</v>
      </c>
      <c r="D32" s="13">
        <f>C32*B32</f>
        <v>0</v>
      </c>
    </row>
    <row r="33" spans="1:7" s="9" customFormat="1" ht="28.9">
      <c r="A33" s="22" t="s">
        <v>46</v>
      </c>
      <c r="B33" s="23"/>
      <c r="C33" s="26"/>
      <c r="D33" s="23"/>
      <c r="E33" s="17" t="s">
        <v>24</v>
      </c>
    </row>
    <row r="34" spans="1:7" s="20" customFormat="1" ht="21.95" customHeight="1">
      <c r="A34" s="19" t="s">
        <v>47</v>
      </c>
      <c r="B34" s="15">
        <f>B35</f>
        <v>0</v>
      </c>
      <c r="C34" s="13">
        <f>C35</f>
        <v>0</v>
      </c>
      <c r="D34" s="13">
        <f>C34*B34</f>
        <v>0</v>
      </c>
    </row>
    <row r="35" spans="1:7" ht="53.25" customHeight="1">
      <c r="A35" s="22" t="s">
        <v>48</v>
      </c>
      <c r="B35" s="23"/>
      <c r="C35" s="26"/>
      <c r="D35" s="23"/>
      <c r="E35" s="17" t="s">
        <v>24</v>
      </c>
    </row>
    <row r="36" spans="1:7" s="21" customFormat="1" ht="21.95" customHeight="1">
      <c r="A36" s="19" t="s">
        <v>49</v>
      </c>
      <c r="B36" s="15">
        <f>B37</f>
        <v>0</v>
      </c>
      <c r="C36" s="13">
        <f>C37</f>
        <v>0</v>
      </c>
      <c r="D36" s="13">
        <f>C36*B36</f>
        <v>0</v>
      </c>
    </row>
    <row r="37" spans="1:7" ht="43.15">
      <c r="A37" s="22" t="s">
        <v>50</v>
      </c>
      <c r="B37" s="23"/>
      <c r="C37" s="26"/>
      <c r="D37" s="23"/>
      <c r="E37" s="17" t="s">
        <v>24</v>
      </c>
    </row>
    <row r="38" spans="1:7" s="21" customFormat="1" ht="21.95" customHeight="1">
      <c r="A38" s="19" t="s">
        <v>51</v>
      </c>
      <c r="B38" s="15">
        <f>B39</f>
        <v>0</v>
      </c>
      <c r="C38" s="13">
        <f>C39</f>
        <v>0</v>
      </c>
      <c r="D38" s="13">
        <f>C38*B38</f>
        <v>0</v>
      </c>
    </row>
    <row r="39" spans="1:7">
      <c r="A39" s="22" t="s">
        <v>52</v>
      </c>
      <c r="B39" s="23"/>
      <c r="C39" s="26"/>
      <c r="D39" s="23"/>
      <c r="E39" s="17" t="s">
        <v>24</v>
      </c>
    </row>
    <row r="40" spans="1:7">
      <c r="A40" s="28"/>
      <c r="B40" s="28"/>
      <c r="C40" s="28"/>
      <c r="D40" s="28"/>
      <c r="E40" s="17"/>
    </row>
    <row r="42" spans="1:7" ht="28.5" customHeight="1">
      <c r="A42" s="3" t="s">
        <v>53</v>
      </c>
      <c r="B42" s="7" t="s">
        <v>42</v>
      </c>
      <c r="C42" s="7" t="s">
        <v>43</v>
      </c>
      <c r="D42" s="8" t="s">
        <v>44</v>
      </c>
      <c r="E42" s="12"/>
    </row>
    <row r="43" spans="1:7" ht="15.6">
      <c r="A43" s="19" t="s">
        <v>54</v>
      </c>
      <c r="B43" s="15">
        <f>B44</f>
        <v>0</v>
      </c>
      <c r="C43" s="13">
        <f>C44</f>
        <v>0</v>
      </c>
      <c r="D43" s="13">
        <f>C43*B43</f>
        <v>0</v>
      </c>
      <c r="E43" s="21"/>
    </row>
    <row r="44" spans="1:7" ht="43.15">
      <c r="A44" s="22" t="s">
        <v>55</v>
      </c>
      <c r="B44" s="23"/>
      <c r="C44" s="26"/>
      <c r="D44" s="23"/>
      <c r="E44" s="17" t="s">
        <v>24</v>
      </c>
    </row>
    <row r="45" spans="1:7">
      <c r="B45"/>
      <c r="C45"/>
      <c r="D45"/>
    </row>
    <row r="46" spans="1:7">
      <c r="A46" s="12"/>
    </row>
    <row r="47" spans="1:7" ht="36.950000000000003" customHeight="1">
      <c r="A47" s="10" t="s">
        <v>56</v>
      </c>
      <c r="B47" s="57" t="s">
        <v>57</v>
      </c>
      <c r="C47" s="57"/>
      <c r="D47" s="57" t="s">
        <v>58</v>
      </c>
      <c r="E47" s="57"/>
      <c r="F47" s="57" t="s">
        <v>59</v>
      </c>
      <c r="G47" s="57"/>
    </row>
    <row r="48" spans="1:7" ht="36.6" customHeight="1">
      <c r="A48" s="27" t="s">
        <v>60</v>
      </c>
      <c r="B48" s="56"/>
      <c r="C48" s="56"/>
      <c r="D48" s="56"/>
      <c r="E48" s="56"/>
      <c r="F48" s="56"/>
      <c r="G48" s="56"/>
    </row>
    <row r="49" spans="1:7" ht="38.450000000000003" customHeight="1">
      <c r="A49" s="11" t="s">
        <v>61</v>
      </c>
      <c r="B49" s="55"/>
      <c r="C49" s="55"/>
      <c r="D49" s="56"/>
      <c r="E49" s="56"/>
      <c r="F49" s="56"/>
      <c r="G49" s="56"/>
    </row>
    <row r="51" spans="1:7">
      <c r="A51" s="6"/>
      <c r="B51" s="2"/>
      <c r="C51" s="2"/>
    </row>
  </sheetData>
  <mergeCells count="19">
    <mergeCell ref="A19:B19"/>
    <mergeCell ref="B3:C3"/>
    <mergeCell ref="A15:B15"/>
    <mergeCell ref="A16:B16"/>
    <mergeCell ref="A17:B17"/>
    <mergeCell ref="A18:B18"/>
    <mergeCell ref="A20:B20"/>
    <mergeCell ref="A21:B21"/>
    <mergeCell ref="A25:A26"/>
    <mergeCell ref="A27:A28"/>
    <mergeCell ref="B47:C47"/>
    <mergeCell ref="F47:G47"/>
    <mergeCell ref="B48:C48"/>
    <mergeCell ref="D48:E48"/>
    <mergeCell ref="F48:G48"/>
    <mergeCell ref="B49:C49"/>
    <mergeCell ref="D49:E49"/>
    <mergeCell ref="F49:G49"/>
    <mergeCell ref="D47:E47"/>
  </mergeCells>
  <pageMargins left="0.7" right="0.7" top="0.75" bottom="0.75" header="0.3" footer="0.3"/>
  <pageSetup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91F93-B08C-4204-890D-558F1EAF01E8}">
  <sheetPr>
    <pageSetUpPr fitToPage="1"/>
  </sheetPr>
  <dimension ref="A1:I52"/>
  <sheetViews>
    <sheetView showGridLines="0" zoomScale="101" workbookViewId="0">
      <selection activeCell="E17" sqref="E17"/>
    </sheetView>
  </sheetViews>
  <sheetFormatPr defaultRowHeight="14.45"/>
  <cols>
    <col min="1" max="1" width="46.7109375" customWidth="1"/>
    <col min="2" max="3" width="20.85546875" style="1" customWidth="1"/>
    <col min="4" max="4" width="20.85546875" style="2" customWidth="1"/>
    <col min="5" max="7" width="20.85546875" customWidth="1"/>
    <col min="8" max="8" width="19.7109375" customWidth="1"/>
  </cols>
  <sheetData>
    <row r="1" spans="1:4" ht="28.15" customHeight="1">
      <c r="A1" s="29" t="s">
        <v>0</v>
      </c>
    </row>
    <row r="2" spans="1:4" ht="28.15" customHeight="1">
      <c r="A2" s="38" t="s">
        <v>64</v>
      </c>
    </row>
    <row r="3" spans="1:4" ht="22.9" customHeight="1">
      <c r="A3" s="38" t="s">
        <v>2</v>
      </c>
      <c r="B3" s="48"/>
      <c r="C3" s="49"/>
    </row>
    <row r="4" spans="1:4" ht="15.6">
      <c r="A4" s="30"/>
    </row>
    <row r="6" spans="1:4">
      <c r="A6" s="3" t="s">
        <v>3</v>
      </c>
      <c r="B6" s="3"/>
      <c r="C6" s="3"/>
      <c r="D6" s="3"/>
    </row>
    <row r="7" spans="1:4">
      <c r="A7" s="33" t="s">
        <v>4</v>
      </c>
      <c r="B7" s="46">
        <v>12000</v>
      </c>
    </row>
    <row r="8" spans="1:4">
      <c r="A8" s="19" t="s">
        <v>5</v>
      </c>
      <c r="B8" s="19" t="s">
        <v>6</v>
      </c>
      <c r="C8" s="19" t="s">
        <v>7</v>
      </c>
      <c r="D8" s="19" t="s">
        <v>8</v>
      </c>
    </row>
    <row r="9" spans="1:4">
      <c r="A9" s="33" t="s">
        <v>65</v>
      </c>
      <c r="B9" s="33" t="s">
        <v>10</v>
      </c>
      <c r="C9" s="41">
        <v>150</v>
      </c>
      <c r="D9" s="42">
        <f>C9*1/1000</f>
        <v>0.15</v>
      </c>
    </row>
    <row r="10" spans="1:4">
      <c r="A10" s="33" t="s">
        <v>63</v>
      </c>
      <c r="B10" s="33" t="s">
        <v>16</v>
      </c>
      <c r="C10" s="41">
        <v>1</v>
      </c>
      <c r="D10" s="41">
        <v>5</v>
      </c>
    </row>
    <row r="11" spans="1:4">
      <c r="A11" s="33" t="s">
        <v>15</v>
      </c>
      <c r="B11" s="33" t="s">
        <v>16</v>
      </c>
      <c r="C11" s="33">
        <v>107</v>
      </c>
      <c r="D11" s="42">
        <f>9*C11/1000</f>
        <v>0.96299999999999997</v>
      </c>
    </row>
    <row r="12" spans="1:4">
      <c r="A12" s="33" t="s">
        <v>17</v>
      </c>
      <c r="B12" s="33" t="s">
        <v>16</v>
      </c>
      <c r="C12" s="33">
        <v>1</v>
      </c>
      <c r="D12" s="42">
        <f>C12*56/1000</f>
        <v>5.6000000000000001E-2</v>
      </c>
    </row>
    <row r="13" spans="1:4">
      <c r="A13" s="34"/>
      <c r="B13" s="34"/>
      <c r="C13" s="34"/>
      <c r="D13" s="34"/>
    </row>
    <row r="14" spans="1:4">
      <c r="A14" s="34"/>
      <c r="B14" s="34"/>
      <c r="C14" s="34"/>
      <c r="D14" s="34"/>
    </row>
    <row r="15" spans="1:4" ht="29.25" customHeight="1">
      <c r="A15" s="3" t="s">
        <v>19</v>
      </c>
      <c r="B15" s="3"/>
      <c r="C15" s="4" t="s">
        <v>20</v>
      </c>
      <c r="D15" s="4" t="s">
        <v>21</v>
      </c>
    </row>
    <row r="16" spans="1:4" ht="28.9" customHeight="1">
      <c r="A16" s="47" t="s">
        <v>22</v>
      </c>
      <c r="B16" s="47"/>
      <c r="C16" s="13">
        <f>SUM(C17:C22)</f>
        <v>0</v>
      </c>
      <c r="D16" s="14">
        <v>0</v>
      </c>
    </row>
    <row r="17" spans="1:9">
      <c r="A17" s="52" t="s">
        <v>23</v>
      </c>
      <c r="B17" s="53"/>
      <c r="C17" s="5"/>
      <c r="D17" s="18"/>
      <c r="E17" s="16" t="s">
        <v>24</v>
      </c>
    </row>
    <row r="18" spans="1:9">
      <c r="A18" s="52" t="s">
        <v>25</v>
      </c>
      <c r="B18" s="53"/>
      <c r="C18" s="5"/>
      <c r="D18" s="18"/>
      <c r="E18" s="16"/>
    </row>
    <row r="19" spans="1:9">
      <c r="A19" s="52"/>
      <c r="B19" s="53"/>
      <c r="C19" s="5"/>
      <c r="D19" s="18"/>
    </row>
    <row r="20" spans="1:9">
      <c r="A20" s="52"/>
      <c r="B20" s="53"/>
      <c r="C20" s="5"/>
      <c r="D20" s="18"/>
    </row>
    <row r="21" spans="1:9">
      <c r="A21" s="54"/>
      <c r="B21" s="53"/>
      <c r="C21" s="5"/>
      <c r="D21" s="18"/>
    </row>
    <row r="22" spans="1:9">
      <c r="A22" s="52" t="s">
        <v>26</v>
      </c>
      <c r="B22" s="53"/>
      <c r="C22" s="5"/>
      <c r="D22" s="18"/>
    </row>
    <row r="23" spans="1:9">
      <c r="A23" s="6"/>
      <c r="B23" s="6"/>
      <c r="C23" s="6"/>
      <c r="D23"/>
    </row>
    <row r="24" spans="1:9">
      <c r="B24" s="24"/>
      <c r="C24" s="24"/>
      <c r="D24" s="25"/>
    </row>
    <row r="25" spans="1:9">
      <c r="A25" s="3" t="s">
        <v>27</v>
      </c>
      <c r="B25" s="3" t="s">
        <v>28</v>
      </c>
      <c r="C25" s="3" t="s">
        <v>29</v>
      </c>
      <c r="D25" s="3" t="s">
        <v>30</v>
      </c>
      <c r="E25" s="3" t="s">
        <v>31</v>
      </c>
      <c r="F25" s="3" t="s">
        <v>32</v>
      </c>
      <c r="G25" s="3" t="s">
        <v>33</v>
      </c>
      <c r="H25" s="3" t="s">
        <v>34</v>
      </c>
    </row>
    <row r="26" spans="1:9">
      <c r="A26" s="50" t="s">
        <v>35</v>
      </c>
      <c r="B26" s="35" t="s">
        <v>36</v>
      </c>
      <c r="C26" s="5"/>
      <c r="D26" s="5"/>
      <c r="E26" s="5"/>
      <c r="F26" s="5"/>
      <c r="G26" s="5"/>
      <c r="H26" s="5"/>
      <c r="I26" s="16" t="s">
        <v>24</v>
      </c>
    </row>
    <row r="27" spans="1:9">
      <c r="A27" s="51"/>
      <c r="B27" s="36" t="s">
        <v>37</v>
      </c>
      <c r="C27" s="5"/>
      <c r="D27" s="5"/>
      <c r="E27" s="5"/>
      <c r="F27" s="5"/>
      <c r="G27" s="5"/>
      <c r="H27" s="5"/>
    </row>
    <row r="28" spans="1:9">
      <c r="A28" s="50" t="s">
        <v>38</v>
      </c>
      <c r="B28" s="35" t="s">
        <v>39</v>
      </c>
      <c r="C28" s="5"/>
      <c r="D28" s="5"/>
      <c r="E28" s="5"/>
      <c r="F28" s="5"/>
      <c r="G28" s="5"/>
      <c r="H28" s="5"/>
    </row>
    <row r="29" spans="1:9">
      <c r="A29" s="51"/>
      <c r="B29" s="36" t="s">
        <v>40</v>
      </c>
      <c r="C29" s="5"/>
      <c r="D29" s="5"/>
      <c r="E29" s="5"/>
      <c r="F29" s="5"/>
      <c r="G29" s="5"/>
      <c r="H29" s="5"/>
    </row>
    <row r="30" spans="1:9" ht="18.75" customHeight="1"/>
    <row r="31" spans="1:9" ht="18.75" customHeight="1"/>
    <row r="32" spans="1:9" ht="29.25" customHeight="1">
      <c r="A32" s="3" t="s">
        <v>41</v>
      </c>
      <c r="B32" s="7" t="s">
        <v>42</v>
      </c>
      <c r="C32" s="7" t="s">
        <v>43</v>
      </c>
      <c r="D32" s="8" t="s">
        <v>44</v>
      </c>
    </row>
    <row r="33" spans="1:7" s="20" customFormat="1" ht="21.95" customHeight="1">
      <c r="A33" s="19" t="s">
        <v>45</v>
      </c>
      <c r="B33" s="15">
        <f>B34</f>
        <v>0</v>
      </c>
      <c r="C33" s="13">
        <f>C34</f>
        <v>0</v>
      </c>
      <c r="D33" s="13">
        <f>C33*B33</f>
        <v>0</v>
      </c>
    </row>
    <row r="34" spans="1:7" s="9" customFormat="1" ht="28.9">
      <c r="A34" s="22" t="s">
        <v>46</v>
      </c>
      <c r="B34" s="23"/>
      <c r="C34" s="26"/>
      <c r="D34" s="23"/>
      <c r="E34" s="17" t="s">
        <v>24</v>
      </c>
    </row>
    <row r="35" spans="1:7" s="20" customFormat="1" ht="21.95" customHeight="1">
      <c r="A35" s="19" t="s">
        <v>47</v>
      </c>
      <c r="B35" s="15">
        <f>B36</f>
        <v>0</v>
      </c>
      <c r="C35" s="13">
        <f>C36</f>
        <v>0</v>
      </c>
      <c r="D35" s="13">
        <f>C35*B35</f>
        <v>0</v>
      </c>
    </row>
    <row r="36" spans="1:7" ht="53.25" customHeight="1">
      <c r="A36" s="22" t="s">
        <v>48</v>
      </c>
      <c r="B36" s="23"/>
      <c r="C36" s="26"/>
      <c r="D36" s="23"/>
      <c r="E36" s="17" t="s">
        <v>24</v>
      </c>
    </row>
    <row r="37" spans="1:7" s="21" customFormat="1" ht="21.95" customHeight="1">
      <c r="A37" s="19" t="s">
        <v>49</v>
      </c>
      <c r="B37" s="15">
        <f>B38</f>
        <v>0</v>
      </c>
      <c r="C37" s="13">
        <f>C38</f>
        <v>0</v>
      </c>
      <c r="D37" s="13">
        <f>C37*B37</f>
        <v>0</v>
      </c>
    </row>
    <row r="38" spans="1:7" ht="43.15">
      <c r="A38" s="22" t="s">
        <v>50</v>
      </c>
      <c r="B38" s="23"/>
      <c r="C38" s="26"/>
      <c r="D38" s="23"/>
      <c r="E38" s="17" t="s">
        <v>24</v>
      </c>
    </row>
    <row r="39" spans="1:7" s="21" customFormat="1" ht="21.95" customHeight="1">
      <c r="A39" s="19" t="s">
        <v>51</v>
      </c>
      <c r="B39" s="15">
        <f>B40</f>
        <v>0</v>
      </c>
      <c r="C39" s="13">
        <f>C40</f>
        <v>0</v>
      </c>
      <c r="D39" s="13">
        <f>C39*B39</f>
        <v>0</v>
      </c>
    </row>
    <row r="40" spans="1:7">
      <c r="A40" s="22" t="s">
        <v>52</v>
      </c>
      <c r="B40" s="23"/>
      <c r="C40" s="26"/>
      <c r="D40" s="23"/>
      <c r="E40" s="17" t="s">
        <v>24</v>
      </c>
    </row>
    <row r="41" spans="1:7">
      <c r="A41" s="28"/>
      <c r="B41" s="28"/>
      <c r="C41" s="28"/>
      <c r="D41" s="28"/>
      <c r="E41" s="17"/>
    </row>
    <row r="43" spans="1:7" ht="28.5" customHeight="1">
      <c r="A43" s="3" t="s">
        <v>53</v>
      </c>
      <c r="B43" s="7" t="s">
        <v>42</v>
      </c>
      <c r="C43" s="7" t="s">
        <v>43</v>
      </c>
      <c r="D43" s="8" t="s">
        <v>44</v>
      </c>
      <c r="E43" s="12"/>
    </row>
    <row r="44" spans="1:7" ht="15.6">
      <c r="A44" s="19" t="s">
        <v>54</v>
      </c>
      <c r="B44" s="15">
        <f>B45</f>
        <v>0</v>
      </c>
      <c r="C44" s="13">
        <f>C45</f>
        <v>0</v>
      </c>
      <c r="D44" s="13">
        <f>C44*B44</f>
        <v>0</v>
      </c>
      <c r="E44" s="21"/>
    </row>
    <row r="45" spans="1:7" ht="43.15">
      <c r="A45" s="22" t="s">
        <v>55</v>
      </c>
      <c r="B45" s="23"/>
      <c r="C45" s="26"/>
      <c r="D45" s="23"/>
      <c r="E45" s="17" t="s">
        <v>24</v>
      </c>
    </row>
    <row r="46" spans="1:7">
      <c r="B46"/>
      <c r="C46"/>
      <c r="D46"/>
    </row>
    <row r="47" spans="1:7">
      <c r="A47" s="12"/>
    </row>
    <row r="48" spans="1:7" ht="36.950000000000003" customHeight="1">
      <c r="A48" s="10" t="s">
        <v>56</v>
      </c>
      <c r="B48" s="57" t="s">
        <v>57</v>
      </c>
      <c r="C48" s="57"/>
      <c r="D48" s="57" t="s">
        <v>58</v>
      </c>
      <c r="E48" s="57"/>
      <c r="F48" s="57" t="s">
        <v>59</v>
      </c>
      <c r="G48" s="57"/>
    </row>
    <row r="49" spans="1:7" ht="36.6" customHeight="1">
      <c r="A49" s="27" t="s">
        <v>60</v>
      </c>
      <c r="B49" s="56"/>
      <c r="C49" s="56"/>
      <c r="D49" s="56"/>
      <c r="E49" s="56"/>
      <c r="F49" s="56"/>
      <c r="G49" s="56"/>
    </row>
    <row r="50" spans="1:7" ht="38.450000000000003" customHeight="1">
      <c r="A50" s="11" t="s">
        <v>61</v>
      </c>
      <c r="B50" s="55"/>
      <c r="C50" s="55"/>
      <c r="D50" s="56"/>
      <c r="E50" s="56"/>
      <c r="F50" s="56"/>
      <c r="G50" s="56"/>
    </row>
    <row r="52" spans="1:7">
      <c r="A52" s="6"/>
      <c r="B52" s="2"/>
      <c r="C52" s="2"/>
    </row>
  </sheetData>
  <mergeCells count="19">
    <mergeCell ref="A20:B20"/>
    <mergeCell ref="B3:C3"/>
    <mergeCell ref="A16:B16"/>
    <mergeCell ref="A17:B17"/>
    <mergeCell ref="A18:B18"/>
    <mergeCell ref="A19:B19"/>
    <mergeCell ref="A21:B21"/>
    <mergeCell ref="A22:B22"/>
    <mergeCell ref="A26:A27"/>
    <mergeCell ref="A28:A29"/>
    <mergeCell ref="B48:C48"/>
    <mergeCell ref="F48:G48"/>
    <mergeCell ref="B49:C49"/>
    <mergeCell ref="D49:E49"/>
    <mergeCell ref="F49:G49"/>
    <mergeCell ref="B50:C50"/>
    <mergeCell ref="D50:E50"/>
    <mergeCell ref="F50:G50"/>
    <mergeCell ref="D48:E48"/>
  </mergeCells>
  <pageMargins left="0.7" right="0.7" top="0.75" bottom="0.75" header="0.3" footer="0.3"/>
  <pageSetup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2003-4365-4A3C-995E-4FCB17082FAD}">
  <dimension ref="A1:H71"/>
  <sheetViews>
    <sheetView tabSelected="1" zoomScale="111" zoomScaleNormal="130" workbookViewId="0">
      <selection activeCell="A8" sqref="A8:B8"/>
    </sheetView>
  </sheetViews>
  <sheetFormatPr defaultRowHeight="14.45"/>
  <cols>
    <col min="1" max="1" width="20.42578125" customWidth="1"/>
    <col min="2" max="2" width="35.42578125" customWidth="1"/>
    <col min="3" max="3" width="21.28515625" customWidth="1"/>
    <col min="4" max="4" width="24.85546875" customWidth="1"/>
    <col min="5" max="5" width="25" customWidth="1"/>
    <col min="6" max="6" width="16.85546875" customWidth="1"/>
    <col min="7" max="7" width="19.42578125" customWidth="1"/>
    <col min="8" max="8" width="50.140625" customWidth="1"/>
  </cols>
  <sheetData>
    <row r="1" spans="1:8" ht="28.15" customHeight="1">
      <c r="A1" s="29" t="s">
        <v>0</v>
      </c>
      <c r="B1" s="29"/>
      <c r="C1" s="1"/>
      <c r="D1" s="2"/>
    </row>
    <row r="2" spans="1:8" ht="28.15" customHeight="1">
      <c r="A2" s="38" t="s">
        <v>66</v>
      </c>
      <c r="B2" s="1"/>
      <c r="C2" s="1"/>
      <c r="D2" s="2"/>
    </row>
    <row r="3" spans="1:8" ht="22.9" customHeight="1">
      <c r="A3" s="38" t="s">
        <v>2</v>
      </c>
      <c r="B3" s="48"/>
      <c r="C3" s="49"/>
      <c r="D3" s="2"/>
    </row>
    <row r="4" spans="1:8" ht="13.9" customHeight="1">
      <c r="A4" s="38"/>
      <c r="B4" s="2"/>
      <c r="C4" s="2"/>
      <c r="D4" s="2"/>
    </row>
    <row r="5" spans="1:8" ht="22.9" customHeight="1">
      <c r="A5" s="58" t="s">
        <v>67</v>
      </c>
      <c r="B5" s="58"/>
      <c r="C5" s="58"/>
      <c r="D5" s="58"/>
      <c r="E5" s="58"/>
      <c r="F5" s="58"/>
      <c r="G5" s="58"/>
    </row>
    <row r="6" spans="1:8" ht="15" customHeight="1">
      <c r="A6" s="38"/>
      <c r="B6" s="2"/>
      <c r="C6" s="2"/>
      <c r="D6" s="2"/>
    </row>
    <row r="8" spans="1:8" ht="43.5" customHeight="1">
      <c r="A8" s="59" t="s">
        <v>68</v>
      </c>
      <c r="B8" s="59" t="s">
        <v>69</v>
      </c>
      <c r="C8" s="4" t="s">
        <v>70</v>
      </c>
      <c r="D8" s="40" t="s">
        <v>71</v>
      </c>
      <c r="E8" s="39" t="s">
        <v>72</v>
      </c>
      <c r="F8" s="39" t="s">
        <v>73</v>
      </c>
      <c r="G8" s="39" t="s">
        <v>74</v>
      </c>
    </row>
    <row r="9" spans="1:8">
      <c r="A9" s="32" t="s">
        <v>75</v>
      </c>
      <c r="B9" s="32" t="s">
        <v>76</v>
      </c>
      <c r="C9" s="5"/>
      <c r="D9" s="5"/>
      <c r="E9" s="5"/>
      <c r="F9" s="5"/>
      <c r="G9" s="5"/>
      <c r="H9" s="16" t="s">
        <v>24</v>
      </c>
    </row>
    <row r="10" spans="1:8">
      <c r="A10" s="32" t="s">
        <v>77</v>
      </c>
      <c r="B10" s="32" t="s">
        <v>76</v>
      </c>
      <c r="C10" s="5"/>
      <c r="D10" s="5"/>
      <c r="E10" s="5"/>
      <c r="F10" s="5"/>
      <c r="G10" s="5"/>
    </row>
    <row r="11" spans="1:8">
      <c r="A11" s="32" t="s">
        <v>78</v>
      </c>
      <c r="B11" s="32" t="s">
        <v>76</v>
      </c>
      <c r="C11" s="5"/>
      <c r="D11" s="5"/>
      <c r="E11" s="5"/>
      <c r="F11" s="5"/>
      <c r="G11" s="5"/>
    </row>
    <row r="12" spans="1:8">
      <c r="A12" s="32" t="s">
        <v>79</v>
      </c>
      <c r="B12" s="32" t="s">
        <v>80</v>
      </c>
      <c r="C12" s="5"/>
      <c r="D12" s="5"/>
      <c r="E12" s="5"/>
      <c r="F12" s="5"/>
      <c r="G12" s="5"/>
    </row>
    <row r="13" spans="1:8">
      <c r="A13" s="32" t="s">
        <v>81</v>
      </c>
      <c r="B13" s="32" t="s">
        <v>80</v>
      </c>
      <c r="C13" s="5"/>
      <c r="D13" s="5"/>
      <c r="E13" s="5"/>
      <c r="F13" s="5"/>
      <c r="G13" s="5"/>
    </row>
    <row r="14" spans="1:8">
      <c r="A14" s="32" t="s">
        <v>82</v>
      </c>
      <c r="B14" s="32" t="s">
        <v>80</v>
      </c>
      <c r="C14" s="5"/>
      <c r="D14" s="5"/>
      <c r="E14" s="5"/>
      <c r="F14" s="5"/>
      <c r="G14" s="5"/>
    </row>
    <row r="15" spans="1:8">
      <c r="A15" s="32" t="s">
        <v>83</v>
      </c>
      <c r="B15" s="32" t="s">
        <v>80</v>
      </c>
      <c r="C15" s="5"/>
      <c r="D15" s="5"/>
      <c r="E15" s="5"/>
      <c r="F15" s="5"/>
      <c r="G15" s="5"/>
    </row>
    <row r="16" spans="1:8">
      <c r="A16" s="32" t="s">
        <v>77</v>
      </c>
      <c r="B16" s="32" t="s">
        <v>84</v>
      </c>
      <c r="C16" s="5"/>
      <c r="D16" s="5"/>
      <c r="E16" s="5"/>
      <c r="F16" s="5"/>
      <c r="G16" s="5"/>
    </row>
    <row r="17" spans="1:7">
      <c r="A17" s="32" t="s">
        <v>85</v>
      </c>
      <c r="B17" s="32" t="s">
        <v>86</v>
      </c>
      <c r="C17" s="5"/>
      <c r="D17" s="5"/>
      <c r="E17" s="5"/>
      <c r="F17" s="5"/>
      <c r="G17" s="5"/>
    </row>
    <row r="18" spans="1:7">
      <c r="A18" s="32" t="s">
        <v>87</v>
      </c>
      <c r="B18" s="32" t="s">
        <v>86</v>
      </c>
      <c r="C18" s="5"/>
      <c r="D18" s="5"/>
      <c r="E18" s="5"/>
      <c r="F18" s="5"/>
      <c r="G18" s="5"/>
    </row>
    <row r="19" spans="1:7">
      <c r="A19" s="32" t="s">
        <v>88</v>
      </c>
      <c r="B19" s="32" t="s">
        <v>86</v>
      </c>
      <c r="C19" s="5"/>
      <c r="D19" s="5"/>
      <c r="E19" s="5"/>
      <c r="F19" s="5"/>
      <c r="G19" s="5"/>
    </row>
    <row r="20" spans="1:7">
      <c r="A20" s="32" t="s">
        <v>89</v>
      </c>
      <c r="B20" s="32" t="s">
        <v>86</v>
      </c>
      <c r="C20" s="5"/>
      <c r="D20" s="5"/>
      <c r="E20" s="5"/>
      <c r="F20" s="5"/>
      <c r="G20" s="5"/>
    </row>
    <row r="21" spans="1:7">
      <c r="A21" s="32" t="s">
        <v>90</v>
      </c>
      <c r="B21" s="32" t="s">
        <v>86</v>
      </c>
      <c r="C21" s="5"/>
      <c r="D21" s="5"/>
      <c r="E21" s="5"/>
      <c r="F21" s="5"/>
      <c r="G21" s="5"/>
    </row>
    <row r="22" spans="1:7">
      <c r="A22" s="32" t="s">
        <v>91</v>
      </c>
      <c r="B22" s="32" t="s">
        <v>86</v>
      </c>
      <c r="C22" s="5"/>
      <c r="D22" s="5"/>
      <c r="E22" s="5"/>
      <c r="F22" s="5"/>
      <c r="G22" s="5"/>
    </row>
    <row r="23" spans="1:7">
      <c r="A23" s="32" t="s">
        <v>92</v>
      </c>
      <c r="B23" s="32" t="s">
        <v>86</v>
      </c>
      <c r="C23" s="5"/>
      <c r="D23" s="5"/>
      <c r="E23" s="5"/>
      <c r="F23" s="5"/>
      <c r="G23" s="5"/>
    </row>
    <row r="24" spans="1:7">
      <c r="A24" s="32" t="s">
        <v>93</v>
      </c>
      <c r="B24" s="32" t="s">
        <v>86</v>
      </c>
      <c r="C24" s="5"/>
      <c r="D24" s="5"/>
      <c r="E24" s="5"/>
      <c r="F24" s="5"/>
      <c r="G24" s="5"/>
    </row>
    <row r="25" spans="1:7">
      <c r="A25" s="32" t="s">
        <v>94</v>
      </c>
      <c r="B25" s="32" t="s">
        <v>86</v>
      </c>
      <c r="C25" s="5"/>
      <c r="D25" s="5"/>
      <c r="E25" s="5"/>
      <c r="F25" s="5"/>
      <c r="G25" s="5"/>
    </row>
    <row r="26" spans="1:7">
      <c r="A26" s="32" t="s">
        <v>95</v>
      </c>
      <c r="B26" s="32" t="s">
        <v>86</v>
      </c>
      <c r="C26" s="5"/>
      <c r="D26" s="5"/>
      <c r="E26" s="5"/>
      <c r="F26" s="5"/>
      <c r="G26" s="5"/>
    </row>
    <row r="27" spans="1:7">
      <c r="A27" s="32" t="s">
        <v>96</v>
      </c>
      <c r="B27" s="32" t="s">
        <v>86</v>
      </c>
      <c r="C27" s="5"/>
      <c r="D27" s="5"/>
      <c r="E27" s="5"/>
      <c r="F27" s="5"/>
      <c r="G27" s="5"/>
    </row>
    <row r="28" spans="1:7">
      <c r="A28" s="32" t="s">
        <v>97</v>
      </c>
      <c r="B28" s="32" t="s">
        <v>86</v>
      </c>
      <c r="C28" s="5"/>
      <c r="D28" s="5"/>
      <c r="E28" s="5"/>
      <c r="F28" s="5"/>
      <c r="G28" s="5"/>
    </row>
    <row r="29" spans="1:7">
      <c r="A29" s="32" t="s">
        <v>98</v>
      </c>
      <c r="B29" s="32" t="s">
        <v>86</v>
      </c>
      <c r="C29" s="5"/>
      <c r="D29" s="5"/>
      <c r="E29" s="5"/>
      <c r="F29" s="5"/>
      <c r="G29" s="5"/>
    </row>
    <row r="30" spans="1:7">
      <c r="A30" s="31" t="s">
        <v>99</v>
      </c>
      <c r="B30" s="32" t="s">
        <v>86</v>
      </c>
      <c r="C30" s="5"/>
      <c r="D30" s="5"/>
      <c r="E30" s="5"/>
      <c r="F30" s="5"/>
      <c r="G30" s="5"/>
    </row>
    <row r="31" spans="1:7">
      <c r="A31" s="31" t="s">
        <v>100</v>
      </c>
      <c r="B31" s="32" t="s">
        <v>86</v>
      </c>
      <c r="C31" s="5"/>
      <c r="D31" s="5"/>
      <c r="E31" s="5"/>
      <c r="F31" s="5"/>
      <c r="G31" s="5"/>
    </row>
    <row r="32" spans="1:7">
      <c r="A32" s="31" t="s">
        <v>101</v>
      </c>
      <c r="B32" s="32" t="s">
        <v>86</v>
      </c>
      <c r="C32" s="5"/>
      <c r="D32" s="5"/>
      <c r="E32" s="5"/>
      <c r="F32" s="5"/>
      <c r="G32" s="5"/>
    </row>
    <row r="33" spans="1:7">
      <c r="A33" s="31" t="s">
        <v>102</v>
      </c>
      <c r="B33" s="32" t="s">
        <v>86</v>
      </c>
      <c r="C33" s="5"/>
      <c r="D33" s="5"/>
      <c r="E33" s="5"/>
      <c r="F33" s="5"/>
      <c r="G33" s="5"/>
    </row>
    <row r="34" spans="1:7">
      <c r="A34" s="31" t="s">
        <v>103</v>
      </c>
      <c r="B34" s="31" t="s">
        <v>104</v>
      </c>
      <c r="C34" s="5"/>
      <c r="D34" s="5"/>
      <c r="E34" s="5"/>
      <c r="F34" s="5"/>
      <c r="G34" s="5"/>
    </row>
    <row r="35" spans="1:7">
      <c r="A35" s="31" t="s">
        <v>105</v>
      </c>
      <c r="B35" s="31" t="s">
        <v>104</v>
      </c>
      <c r="C35" s="5"/>
      <c r="D35" s="5"/>
      <c r="E35" s="5"/>
      <c r="F35" s="5"/>
      <c r="G35" s="5"/>
    </row>
    <row r="36" spans="1:7">
      <c r="A36" s="32" t="s">
        <v>106</v>
      </c>
      <c r="B36" s="32" t="s">
        <v>107</v>
      </c>
      <c r="C36" s="5"/>
      <c r="D36" s="5"/>
      <c r="E36" s="5"/>
      <c r="F36" s="5"/>
      <c r="G36" s="5"/>
    </row>
    <row r="37" spans="1:7">
      <c r="A37" s="32"/>
      <c r="B37" s="32"/>
      <c r="C37" s="5"/>
      <c r="D37" s="5"/>
      <c r="E37" s="5"/>
      <c r="F37" s="5"/>
      <c r="G37" s="5"/>
    </row>
    <row r="38" spans="1:7">
      <c r="A38" s="16" t="s">
        <v>108</v>
      </c>
      <c r="B38" s="32"/>
      <c r="C38" s="5"/>
      <c r="D38" s="5"/>
      <c r="E38" s="5"/>
      <c r="F38" s="5"/>
      <c r="G38" s="5"/>
    </row>
    <row r="39" spans="1:7">
      <c r="A39" s="32"/>
      <c r="B39" s="32"/>
      <c r="C39" s="5"/>
      <c r="D39" s="5"/>
      <c r="E39" s="5"/>
      <c r="F39" s="5"/>
      <c r="G39" s="5"/>
    </row>
    <row r="40" spans="1:7">
      <c r="A40" s="32"/>
      <c r="B40" s="32"/>
      <c r="C40" s="5"/>
      <c r="D40" s="5"/>
      <c r="E40" s="5"/>
      <c r="F40" s="5"/>
      <c r="G40" s="5"/>
    </row>
    <row r="41" spans="1:7">
      <c r="A41" s="32"/>
      <c r="B41" s="32"/>
      <c r="C41" s="5"/>
      <c r="D41" s="5"/>
      <c r="E41" s="5"/>
      <c r="F41" s="5"/>
      <c r="G41" s="5"/>
    </row>
    <row r="42" spans="1:7">
      <c r="A42" s="32"/>
      <c r="B42" s="32"/>
      <c r="C42" s="5"/>
      <c r="D42" s="5"/>
      <c r="E42" s="5"/>
      <c r="F42" s="5"/>
      <c r="G42" s="5"/>
    </row>
    <row r="43" spans="1:7">
      <c r="A43" s="32"/>
      <c r="B43" s="32"/>
      <c r="C43" s="5"/>
      <c r="D43" s="5"/>
      <c r="E43" s="5"/>
      <c r="F43" s="5"/>
      <c r="G43" s="5"/>
    </row>
    <row r="44" spans="1:7">
      <c r="A44" s="32"/>
      <c r="B44" s="32"/>
      <c r="C44" s="5"/>
      <c r="D44" s="5"/>
      <c r="E44" s="5"/>
      <c r="F44" s="5"/>
      <c r="G44" s="5"/>
    </row>
    <row r="45" spans="1:7">
      <c r="A45" s="32"/>
      <c r="B45" s="32"/>
      <c r="C45" s="5"/>
      <c r="D45" s="5"/>
      <c r="E45" s="5"/>
      <c r="F45" s="5"/>
      <c r="G45" s="5"/>
    </row>
    <row r="46" spans="1:7">
      <c r="A46" s="32"/>
      <c r="B46" s="32"/>
      <c r="C46" s="5"/>
      <c r="D46" s="5"/>
      <c r="E46" s="5"/>
      <c r="F46" s="5"/>
      <c r="G46" s="5"/>
    </row>
    <row r="47" spans="1:7">
      <c r="A47" s="32"/>
      <c r="B47" s="32"/>
      <c r="C47" s="5"/>
      <c r="D47" s="5"/>
      <c r="E47" s="5"/>
      <c r="F47" s="5"/>
      <c r="G47" s="5"/>
    </row>
    <row r="48" spans="1:7">
      <c r="A48" s="32"/>
      <c r="B48" s="32"/>
      <c r="C48" s="5"/>
      <c r="D48" s="5"/>
      <c r="E48" s="5"/>
      <c r="F48" s="5"/>
      <c r="G48" s="5"/>
    </row>
    <row r="49" spans="1:7">
      <c r="A49" s="32"/>
      <c r="B49" s="32"/>
      <c r="C49" s="5"/>
      <c r="D49" s="5"/>
      <c r="E49" s="5"/>
      <c r="F49" s="5"/>
      <c r="G49" s="5"/>
    </row>
    <row r="50" spans="1:7">
      <c r="A50" s="32"/>
      <c r="B50" s="32"/>
      <c r="C50" s="5"/>
      <c r="D50" s="5"/>
      <c r="E50" s="5"/>
      <c r="F50" s="5"/>
      <c r="G50" s="5"/>
    </row>
    <row r="51" spans="1:7">
      <c r="A51" s="32"/>
      <c r="B51" s="32"/>
      <c r="C51" s="5"/>
      <c r="D51" s="5"/>
      <c r="E51" s="5"/>
      <c r="F51" s="5"/>
      <c r="G51" s="5"/>
    </row>
    <row r="52" spans="1:7">
      <c r="A52" s="32"/>
      <c r="B52" s="32"/>
      <c r="C52" s="5"/>
      <c r="D52" s="5"/>
      <c r="E52" s="5"/>
      <c r="F52" s="5"/>
      <c r="G52" s="5"/>
    </row>
    <row r="53" spans="1:7">
      <c r="A53" s="32"/>
      <c r="B53" s="32"/>
      <c r="C53" s="5"/>
      <c r="D53" s="5"/>
      <c r="E53" s="5"/>
      <c r="F53" s="5"/>
      <c r="G53" s="5"/>
    </row>
    <row r="54" spans="1:7">
      <c r="A54" s="32"/>
      <c r="B54" s="32"/>
      <c r="C54" s="5"/>
      <c r="D54" s="5"/>
      <c r="E54" s="5"/>
      <c r="F54" s="5"/>
      <c r="G54" s="5"/>
    </row>
    <row r="55" spans="1:7">
      <c r="A55" s="32"/>
      <c r="B55" s="32"/>
      <c r="C55" s="5"/>
      <c r="D55" s="5"/>
      <c r="E55" s="5"/>
      <c r="F55" s="5"/>
      <c r="G55" s="5"/>
    </row>
    <row r="56" spans="1:7">
      <c r="A56" s="32"/>
      <c r="B56" s="32"/>
      <c r="C56" s="5"/>
      <c r="D56" s="5"/>
      <c r="E56" s="5"/>
      <c r="F56" s="5"/>
      <c r="G56" s="5"/>
    </row>
    <row r="57" spans="1:7">
      <c r="A57" s="32"/>
      <c r="B57" s="32"/>
      <c r="C57" s="5"/>
      <c r="D57" s="5"/>
      <c r="E57" s="5"/>
      <c r="F57" s="5"/>
      <c r="G57" s="5"/>
    </row>
    <row r="58" spans="1:7">
      <c r="A58" s="32"/>
      <c r="B58" s="32"/>
      <c r="C58" s="5"/>
      <c r="D58" s="5"/>
      <c r="E58" s="5"/>
      <c r="F58" s="5"/>
      <c r="G58" s="5"/>
    </row>
    <row r="59" spans="1:7">
      <c r="A59" s="32"/>
      <c r="B59" s="32"/>
      <c r="C59" s="5"/>
      <c r="D59" s="5"/>
      <c r="E59" s="5"/>
      <c r="F59" s="5"/>
      <c r="G59" s="5"/>
    </row>
    <row r="60" spans="1:7">
      <c r="A60" s="32"/>
      <c r="B60" s="32"/>
      <c r="C60" s="5"/>
      <c r="D60" s="5"/>
      <c r="E60" s="5"/>
      <c r="F60" s="5"/>
      <c r="G60" s="5"/>
    </row>
    <row r="61" spans="1:7">
      <c r="A61" s="32"/>
      <c r="B61" s="32"/>
      <c r="C61" s="5"/>
      <c r="D61" s="5"/>
      <c r="E61" s="5"/>
      <c r="F61" s="5"/>
      <c r="G61" s="5"/>
    </row>
    <row r="62" spans="1:7">
      <c r="A62" s="32"/>
      <c r="B62" s="32"/>
      <c r="C62" s="5"/>
      <c r="D62" s="5"/>
      <c r="E62" s="5"/>
      <c r="F62" s="5"/>
      <c r="G62" s="5"/>
    </row>
    <row r="63" spans="1:7">
      <c r="A63" s="32"/>
      <c r="B63" s="32"/>
      <c r="C63" s="5"/>
      <c r="D63" s="5"/>
      <c r="E63" s="5"/>
      <c r="F63" s="5"/>
      <c r="G63" s="5"/>
    </row>
    <row r="64" spans="1:7">
      <c r="A64" s="32"/>
      <c r="B64" s="32"/>
      <c r="C64" s="5"/>
      <c r="D64" s="5"/>
      <c r="E64" s="5"/>
      <c r="F64" s="5"/>
      <c r="G64" s="5"/>
    </row>
    <row r="65" spans="1:7">
      <c r="A65" s="32"/>
      <c r="B65" s="32"/>
      <c r="C65" s="5"/>
      <c r="D65" s="5"/>
      <c r="E65" s="5"/>
      <c r="F65" s="5"/>
      <c r="G65" s="5"/>
    </row>
    <row r="66" spans="1:7">
      <c r="A66" s="32"/>
      <c r="B66" s="32"/>
      <c r="C66" s="5"/>
      <c r="D66" s="5"/>
      <c r="E66" s="5"/>
      <c r="F66" s="5"/>
      <c r="G66" s="5"/>
    </row>
    <row r="67" spans="1:7">
      <c r="A67" s="32"/>
      <c r="B67" s="32"/>
      <c r="C67" s="5"/>
      <c r="D67" s="5"/>
      <c r="E67" s="5"/>
      <c r="F67" s="5"/>
      <c r="G67" s="5"/>
    </row>
    <row r="68" spans="1:7">
      <c r="A68" s="32"/>
      <c r="B68" s="32"/>
      <c r="C68" s="5"/>
      <c r="D68" s="5"/>
      <c r="E68" s="5"/>
      <c r="F68" s="5"/>
      <c r="G68" s="5"/>
    </row>
    <row r="69" spans="1:7">
      <c r="A69" s="32"/>
      <c r="B69" s="32"/>
      <c r="C69" s="5"/>
      <c r="D69" s="5"/>
      <c r="E69" s="5"/>
      <c r="F69" s="5"/>
      <c r="G69" s="5"/>
    </row>
    <row r="70" spans="1:7">
      <c r="A70" s="32"/>
      <c r="B70" s="32"/>
      <c r="C70" s="5"/>
      <c r="D70" s="5"/>
      <c r="E70" s="5"/>
      <c r="F70" s="5"/>
      <c r="G70" s="5"/>
    </row>
    <row r="71" spans="1:7">
      <c r="A71" s="32"/>
      <c r="B71" s="32"/>
      <c r="C71" s="5"/>
      <c r="D71" s="5"/>
      <c r="E71" s="5"/>
      <c r="F71" s="5"/>
      <c r="G71" s="5"/>
    </row>
  </sheetData>
  <mergeCells count="2">
    <mergeCell ref="B3:C3"/>
    <mergeCell ref="A5:G5"/>
  </mergeCells>
  <dataValidations count="1">
    <dataValidation type="list" allowBlank="1" showInputMessage="1" showErrorMessage="1" sqref="C9:C35" xr:uid="{8CCD9493-A2A0-44AD-828A-7921D125A3B9}">
      <formula1>"Yes, No"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F519B675227A40B0796D9B9721914E" ma:contentTypeVersion="17" ma:contentTypeDescription="Create a new document." ma:contentTypeScope="" ma:versionID="8d227465d9903d146dfde370ddde1fa7">
  <xsd:schema xmlns:xsd="http://www.w3.org/2001/XMLSchema" xmlns:xs="http://www.w3.org/2001/XMLSchema" xmlns:p="http://schemas.microsoft.com/office/2006/metadata/properties" xmlns:ns2="508f2b21-e1fc-4f25-829b-f8392afa5d9e" xmlns:ns3="ed4d78fd-345a-4041-93f2-8fbe541c5513" targetNamespace="http://schemas.microsoft.com/office/2006/metadata/properties" ma:root="true" ma:fieldsID="44063b2fee8cdbe51d9b62389e9f01fc" ns2:_="" ns3:_="">
    <xsd:import namespace="508f2b21-e1fc-4f25-829b-f8392afa5d9e"/>
    <xsd:import namespace="ed4d78fd-345a-4041-93f2-8fbe541c5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f2b21-e1fc-4f25-829b-f8392afa5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169958a-8e92-45e9-b5fb-1dd0c516db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d78fd-345a-4041-93f2-8fbe541c55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c166fd5-59df-4883-9eca-89b38a28b0ed}" ma:internalName="TaxCatchAll" ma:showField="CatchAllData" ma:web="ed4d78fd-345a-4041-93f2-8fbe541c55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8f2b21-e1fc-4f25-829b-f8392afa5d9e">
      <Terms xmlns="http://schemas.microsoft.com/office/infopath/2007/PartnerControls"/>
    </lcf76f155ced4ddcb4097134ff3c332f>
    <TaxCatchAll xmlns="ed4d78fd-345a-4041-93f2-8fbe541c5513" xsi:nil="true"/>
  </documentManagement>
</p:properties>
</file>

<file path=customXml/itemProps1.xml><?xml version="1.0" encoding="utf-8"?>
<ds:datastoreItem xmlns:ds="http://schemas.openxmlformats.org/officeDocument/2006/customXml" ds:itemID="{611F75F0-38E1-491E-B62F-D5DB41A14A7E}"/>
</file>

<file path=customXml/itemProps2.xml><?xml version="1.0" encoding="utf-8"?>
<ds:datastoreItem xmlns:ds="http://schemas.openxmlformats.org/officeDocument/2006/customXml" ds:itemID="{6049F557-D128-48DA-98FA-EA6293F1A292}"/>
</file>

<file path=customXml/itemProps3.xml><?xml version="1.0" encoding="utf-8"?>
<ds:datastoreItem xmlns:ds="http://schemas.openxmlformats.org/officeDocument/2006/customXml" ds:itemID="{387450BF-A807-4F7F-A1D8-CFD6483F0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EStebbins-Wheelock@burlingtonelectric.com</dc:creator>
  <cp:keywords/>
  <dc:description/>
  <cp:lastModifiedBy>Jessica Frank</cp:lastModifiedBy>
  <cp:revision/>
  <dcterms:created xsi:type="dcterms:W3CDTF">2022-09-26T19:31:12Z</dcterms:created>
  <dcterms:modified xsi:type="dcterms:W3CDTF">2025-03-28T15:52:31Z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0x0101000AF519B675227A40B0796D9B9721914E</vt:lpwstr>
  </property>
  <property fmtid="{D5CDD505-2E9C-101B-9397-08002B2CF9AE}" pid="3" name="MediaServiceImageTags">
    <vt:lpwstr/>
  </property>
  <property fmtid="{D5CDD505-2E9C-101B-9397-08002B2CF9AE}" pid="4" name="Order">
    <vt:r8>15900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